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H9" i="1"/>
  <c r="I9" i="1" s="1"/>
  <c r="H10" i="1"/>
  <c r="H11" i="1"/>
  <c r="H12" i="1"/>
  <c r="H13" i="1"/>
  <c r="K10" i="1" l="1"/>
  <c r="K11" i="1"/>
  <c r="K12" i="1"/>
  <c r="K13" i="1"/>
  <c r="H8" i="1"/>
  <c r="I8" i="1" s="1"/>
  <c r="K8" i="1" l="1"/>
  <c r="K9" i="1"/>
  <c r="J8" i="1"/>
  <c r="J11" i="1"/>
  <c r="J12" i="1"/>
  <c r="J10" i="1"/>
  <c r="J13" i="1"/>
  <c r="J9" i="1"/>
  <c r="E14" i="1"/>
  <c r="F14" i="1"/>
  <c r="H14" i="1" l="1"/>
  <c r="I14" i="1"/>
  <c r="K14" i="1" s="1"/>
  <c r="J14" i="1" l="1"/>
  <c r="H15" i="1" s="1"/>
  <c r="D15" i="1" s="1"/>
  <c r="L8" i="1"/>
  <c r="H2" i="1" l="1"/>
  <c r="L13" i="1"/>
  <c r="L12" i="1"/>
  <c r="L11" i="1"/>
  <c r="L10" i="1"/>
  <c r="L9" i="1" l="1"/>
  <c r="L14" i="1" s="1"/>
  <c r="L15" i="1" s="1"/>
  <c r="K15" i="1"/>
</calcChain>
</file>

<file path=xl/comments1.xml><?xml version="1.0" encoding="utf-8"?>
<comments xmlns="http://schemas.openxmlformats.org/spreadsheetml/2006/main">
  <authors>
    <author>ASUS</author>
  </authors>
  <commentList>
    <comment ref="B2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填表完畢後,上請購網,取得購案編號填入
</t>
        </r>
      </text>
    </comment>
    <comment ref="B4" authorId="0" shapeId="0">
      <text>
        <r>
          <rPr>
            <sz val="9"/>
            <color indexed="81"/>
            <rFont val="新細明體"/>
            <family val="1"/>
            <charset val="136"/>
          </rPr>
          <t xml:space="preserve">填註(印領清冊名稱)例如:
1.講師
2.工讀費
</t>
        </r>
      </text>
    </comment>
  </commentList>
</comments>
</file>

<file path=xl/sharedStrings.xml><?xml version="1.0" encoding="utf-8"?>
<sst xmlns="http://schemas.openxmlformats.org/spreadsheetml/2006/main" count="36" uniqueCount="31">
  <si>
    <t>身份別
他機關"1"
本機關"0"</t>
    <phoneticPr fontId="3" type="noConversion"/>
  </si>
  <si>
    <t>姓名</t>
    <phoneticPr fontId="3" type="noConversion"/>
  </si>
  <si>
    <t>小計</t>
    <phoneticPr fontId="3" type="noConversion"/>
  </si>
  <si>
    <t>總計</t>
    <phoneticPr fontId="3" type="noConversion"/>
  </si>
  <si>
    <t>新台幣</t>
    <phoneticPr fontId="3" type="noConversion"/>
  </si>
  <si>
    <t>製表人</t>
    <phoneticPr fontId="3" type="noConversion"/>
  </si>
  <si>
    <t>單位主管</t>
    <phoneticPr fontId="3" type="noConversion"/>
  </si>
  <si>
    <t>人事室</t>
    <phoneticPr fontId="3" type="noConversion"/>
  </si>
  <si>
    <t>憑證編號</t>
    <phoneticPr fontId="3" type="noConversion"/>
  </si>
  <si>
    <t xml:space="preserve">                      國立臺東大學附屬特殊教育學校</t>
    <phoneticPr fontId="3" type="noConversion"/>
  </si>
  <si>
    <t>編號</t>
    <phoneticPr fontId="3" type="noConversion"/>
  </si>
  <si>
    <t>用  途  說  明</t>
    <phoneticPr fontId="3" type="noConversion"/>
  </si>
  <si>
    <t>簽章/備註</t>
    <phoneticPr fontId="3" type="noConversion"/>
  </si>
  <si>
    <t>總務主任</t>
  </si>
  <si>
    <t>機關首長</t>
    <phoneticPr fontId="3" type="noConversion"/>
  </si>
  <si>
    <t>主計室</t>
    <phoneticPr fontId="2" type="noConversion"/>
  </si>
  <si>
    <t>單位</t>
    <phoneticPr fontId="3" type="noConversion"/>
  </si>
  <si>
    <t>鐘點費
小計
C=A*B</t>
    <phoneticPr fontId="3" type="noConversion"/>
  </si>
  <si>
    <t>數量
A</t>
    <phoneticPr fontId="3" type="noConversion"/>
  </si>
  <si>
    <t>單價
B</t>
    <phoneticPr fontId="2" type="noConversion"/>
  </si>
  <si>
    <t>節</t>
    <phoneticPr fontId="2" type="noConversion"/>
  </si>
  <si>
    <t>應領金額
D</t>
    <phoneticPr fontId="2" type="noConversion"/>
  </si>
  <si>
    <t>實領金額C-E</t>
    <phoneticPr fontId="3" type="noConversion"/>
  </si>
  <si>
    <t xml:space="preserve"> 出納組</t>
    <phoneticPr fontId="2" type="noConversion"/>
  </si>
  <si>
    <t>金額</t>
    <phoneticPr fontId="2" type="noConversion"/>
  </si>
  <si>
    <t>經費來源</t>
    <phoneticPr fontId="2" type="noConversion"/>
  </si>
  <si>
    <t>校務基金用</t>
    <phoneticPr fontId="2" type="noConversion"/>
  </si>
  <si>
    <t>所屬年度:                 內聘講座印領清冊</t>
    <phoneticPr fontId="3" type="noConversion"/>
  </si>
  <si>
    <t>機關負擔補充保費C*2.11%</t>
    <phoneticPr fontId="3" type="noConversion"/>
  </si>
  <si>
    <t>個人補充保費E=C*2.11%</t>
    <phoneticPr fontId="3" type="noConversion"/>
  </si>
  <si>
    <t>※兼職所得(外聘講師)單次給付達24,000元者請代扣2.11%個人補充保費。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</si>
</sst>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[DBNum2][$-404]General"/>
    <numFmt numFmtId="178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name val="標楷體"/>
      <family val="4"/>
      <charset val="136"/>
    </font>
    <font>
      <b/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 applyProtection="1">
      <alignment horizontal="center" vertical="center" shrinkToFit="1"/>
    </xf>
    <xf numFmtId="0" fontId="7" fillId="0" borderId="18" xfId="0" applyFont="1" applyBorder="1" applyProtection="1">
      <alignment vertical="center"/>
    </xf>
    <xf numFmtId="0" fontId="9" fillId="0" borderId="18" xfId="0" applyFont="1" applyBorder="1" applyAlignment="1" applyProtection="1">
      <alignment vertical="center" shrinkToFit="1"/>
    </xf>
    <xf numFmtId="0" fontId="7" fillId="0" borderId="13" xfId="0" applyFont="1" applyBorder="1" applyProtection="1">
      <alignment vertical="center"/>
    </xf>
    <xf numFmtId="177" fontId="4" fillId="0" borderId="3" xfId="0" quotePrefix="1" applyNumberFormat="1" applyFont="1" applyBorder="1" applyAlignment="1" applyProtection="1">
      <alignment horizontal="right" vertical="center"/>
    </xf>
    <xf numFmtId="0" fontId="7" fillId="0" borderId="0" xfId="0" applyFont="1">
      <alignment vertical="center"/>
    </xf>
    <xf numFmtId="0" fontId="7" fillId="0" borderId="13" xfId="0" applyFont="1" applyBorder="1" applyAlignment="1" applyProtection="1">
      <alignment horizontal="center" vertical="center"/>
    </xf>
    <xf numFmtId="0" fontId="0" fillId="0" borderId="0" xfId="0" applyBorder="1">
      <alignment vertical="center"/>
    </xf>
    <xf numFmtId="176" fontId="4" fillId="0" borderId="2" xfId="0" applyNumberFormat="1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left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6" fillId="0" borderId="7" xfId="0" quotePrefix="1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7" xfId="0" quotePrefix="1" applyNumberFormat="1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7" fontId="4" fillId="0" borderId="5" xfId="0" applyNumberFormat="1" applyFont="1" applyBorder="1" applyAlignment="1" applyProtection="1">
      <alignment horizontal="left" vertical="center"/>
    </xf>
    <xf numFmtId="177" fontId="4" fillId="0" borderId="4" xfId="0" applyNumberFormat="1" applyFont="1" applyBorder="1" applyAlignment="1" applyProtection="1">
      <alignment horizontal="left" vertical="center"/>
    </xf>
    <xf numFmtId="178" fontId="4" fillId="0" borderId="5" xfId="1" applyNumberFormat="1" applyFont="1" applyBorder="1" applyAlignment="1" applyProtection="1">
      <alignment horizontal="center" vertical="center"/>
    </xf>
    <xf numFmtId="178" fontId="4" fillId="0" borderId="4" xfId="1" applyNumberFormat="1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1" xfId="0" quotePrefix="1" applyFont="1" applyBorder="1" applyAlignment="1" applyProtection="1">
      <alignment horizontal="center" vertical="center" wrapText="1"/>
    </xf>
    <xf numFmtId="0" fontId="7" fillId="0" borderId="6" xfId="0" quotePrefix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distributed" vertical="center" justifyLastLine="1"/>
    </xf>
    <xf numFmtId="0" fontId="7" fillId="0" borderId="10" xfId="0" applyFont="1" applyBorder="1" applyAlignment="1" applyProtection="1">
      <alignment horizontal="distributed" vertical="center" justifyLastLine="1"/>
    </xf>
    <xf numFmtId="0" fontId="8" fillId="0" borderId="13" xfId="0" quotePrefix="1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6" fillId="0" borderId="8" xfId="0" quotePrefix="1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5" fillId="0" borderId="14" xfId="0" quotePrefix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0" borderId="15" xfId="0" applyFont="1" applyBorder="1" applyAlignment="1" applyProtection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8"/>
  <sheetViews>
    <sheetView tabSelected="1" workbookViewId="0">
      <selection activeCell="D15" sqref="D15:G15"/>
    </sheetView>
  </sheetViews>
  <sheetFormatPr defaultRowHeight="16.5" x14ac:dyDescent="0.25"/>
  <cols>
    <col min="1" max="1" width="0.75" customWidth="1"/>
    <col min="2" max="2" width="6.875" customWidth="1"/>
    <col min="3" max="3" width="8.625" customWidth="1"/>
    <col min="4" max="4" width="17.875" customWidth="1"/>
    <col min="5" max="5" width="7.875" customWidth="1"/>
    <col min="6" max="6" width="9.375" customWidth="1"/>
    <col min="7" max="7" width="8.5" customWidth="1"/>
    <col min="8" max="8" width="10.375" customWidth="1"/>
    <col min="9" max="9" width="9.125" customWidth="1"/>
    <col min="10" max="10" width="10.125" customWidth="1"/>
    <col min="11" max="11" width="17.25" customWidth="1"/>
    <col min="12" max="12" width="10.5" customWidth="1"/>
    <col min="13" max="13" width="14.75" customWidth="1"/>
  </cols>
  <sheetData>
    <row r="1" spans="2:14" ht="23.25" customHeight="1" x14ac:dyDescent="0.25">
      <c r="B1" s="69" t="s">
        <v>8</v>
      </c>
      <c r="C1" s="63"/>
      <c r="D1" s="64"/>
      <c r="E1" s="69" t="s">
        <v>25</v>
      </c>
      <c r="F1" s="63"/>
      <c r="G1" s="64"/>
      <c r="H1" s="63" t="s">
        <v>24</v>
      </c>
      <c r="I1" s="64"/>
      <c r="J1" s="74" t="s">
        <v>11</v>
      </c>
      <c r="K1" s="74"/>
      <c r="L1" s="74"/>
      <c r="M1" s="74"/>
    </row>
    <row r="2" spans="2:14" ht="55.15" customHeight="1" thickBot="1" x14ac:dyDescent="0.3">
      <c r="B2" s="71"/>
      <c r="C2" s="72"/>
      <c r="D2" s="73"/>
      <c r="E2" s="65"/>
      <c r="F2" s="70"/>
      <c r="G2" s="70"/>
      <c r="H2" s="65">
        <f>H15</f>
        <v>3063.3</v>
      </c>
      <c r="I2" s="66"/>
      <c r="J2" s="77"/>
      <c r="K2" s="78"/>
      <c r="L2" s="78"/>
      <c r="M2" s="79"/>
    </row>
    <row r="3" spans="2:14" ht="28.5" thickBot="1" x14ac:dyDescent="0.3">
      <c r="B3" s="26" t="s">
        <v>9</v>
      </c>
      <c r="C3" s="27"/>
      <c r="D3" s="27"/>
      <c r="E3" s="27"/>
      <c r="F3" s="27"/>
      <c r="G3" s="27"/>
      <c r="H3" s="27"/>
      <c r="I3" s="27"/>
      <c r="J3" s="27"/>
      <c r="K3" s="28"/>
      <c r="L3" s="75" t="s">
        <v>26</v>
      </c>
      <c r="M3" s="76"/>
      <c r="N3" s="12"/>
    </row>
    <row r="4" spans="2:14" ht="28.5" thickBot="1" x14ac:dyDescent="0.3">
      <c r="B4" s="67" t="s">
        <v>27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2:14" ht="24.75" customHeight="1" x14ac:dyDescent="0.25">
      <c r="B5" s="57"/>
      <c r="C5" s="58"/>
      <c r="D5" s="23"/>
      <c r="E5" s="24"/>
      <c r="F5" s="25"/>
      <c r="G5" s="14"/>
      <c r="H5" s="47" t="s">
        <v>30</v>
      </c>
      <c r="I5" s="48"/>
      <c r="J5" s="48"/>
      <c r="K5" s="48"/>
      <c r="L5" s="48"/>
      <c r="M5" s="49"/>
    </row>
    <row r="6" spans="2:14" ht="33" customHeight="1" x14ac:dyDescent="0.25">
      <c r="B6" s="59" t="s">
        <v>10</v>
      </c>
      <c r="C6" s="61" t="s">
        <v>0</v>
      </c>
      <c r="D6" s="53" t="s">
        <v>1</v>
      </c>
      <c r="E6" s="50" t="s">
        <v>16</v>
      </c>
      <c r="F6" s="50" t="s">
        <v>18</v>
      </c>
      <c r="G6" s="53" t="s">
        <v>19</v>
      </c>
      <c r="H6" s="55" t="s">
        <v>17</v>
      </c>
      <c r="I6" s="52" t="s">
        <v>28</v>
      </c>
      <c r="J6" s="52" t="s">
        <v>21</v>
      </c>
      <c r="K6" s="50" t="s">
        <v>29</v>
      </c>
      <c r="L6" s="53" t="s">
        <v>22</v>
      </c>
      <c r="M6" s="45" t="s">
        <v>12</v>
      </c>
    </row>
    <row r="7" spans="2:14" ht="32.25" customHeight="1" x14ac:dyDescent="0.25">
      <c r="B7" s="60"/>
      <c r="C7" s="62"/>
      <c r="D7" s="54"/>
      <c r="E7" s="51"/>
      <c r="F7" s="51"/>
      <c r="G7" s="54"/>
      <c r="H7" s="55"/>
      <c r="I7" s="52"/>
      <c r="J7" s="52"/>
      <c r="K7" s="56"/>
      <c r="L7" s="54"/>
      <c r="M7" s="46"/>
    </row>
    <row r="8" spans="2:14" ht="18.75" customHeight="1" x14ac:dyDescent="0.25">
      <c r="B8" s="1">
        <v>1</v>
      </c>
      <c r="C8" s="2">
        <v>0</v>
      </c>
      <c r="D8" s="3"/>
      <c r="E8" s="2" t="s">
        <v>20</v>
      </c>
      <c r="F8" s="4">
        <v>3</v>
      </c>
      <c r="G8" s="5">
        <v>1000</v>
      </c>
      <c r="H8" s="5">
        <f>F8*G8</f>
        <v>3000</v>
      </c>
      <c r="I8" s="5">
        <f>H8*2.11%</f>
        <v>63.29999999999999</v>
      </c>
      <c r="J8" s="5">
        <f>SUM(H8:I8)</f>
        <v>3063.3</v>
      </c>
      <c r="K8" s="5">
        <f>ROUND(IF(H8&gt;=24000,H8*2.11%,0),0)</f>
        <v>0</v>
      </c>
      <c r="L8" s="5">
        <f t="shared" ref="L8:L13" si="0">H8-K8</f>
        <v>3000</v>
      </c>
      <c r="M8" s="6"/>
    </row>
    <row r="9" spans="2:14" ht="18" customHeight="1" x14ac:dyDescent="0.25">
      <c r="B9" s="1">
        <v>2</v>
      </c>
      <c r="C9" s="2">
        <v>1</v>
      </c>
      <c r="D9" s="3"/>
      <c r="E9" s="2" t="s">
        <v>20</v>
      </c>
      <c r="F9" s="4"/>
      <c r="G9" s="5"/>
      <c r="H9" s="5">
        <f t="shared" ref="H9:H13" si="1">F9*G9</f>
        <v>0</v>
      </c>
      <c r="I9" s="5">
        <f t="shared" ref="I9:I13" si="2">H9*2.11%</f>
        <v>0</v>
      </c>
      <c r="J9" s="5">
        <f t="shared" ref="J9:J14" si="3">SUM(H9:I9)</f>
        <v>0</v>
      </c>
      <c r="K9" s="5">
        <f t="shared" ref="K9:K13" si="4">ROUND(IF(H9&gt;=24000,H9*2.11%,0),0)</f>
        <v>0</v>
      </c>
      <c r="L9" s="5">
        <f t="shared" si="0"/>
        <v>0</v>
      </c>
      <c r="M9" s="6"/>
    </row>
    <row r="10" spans="2:14" ht="18" customHeight="1" x14ac:dyDescent="0.25">
      <c r="B10" s="1">
        <v>3</v>
      </c>
      <c r="C10" s="2">
        <v>0</v>
      </c>
      <c r="D10" s="3"/>
      <c r="E10" s="2" t="s">
        <v>20</v>
      </c>
      <c r="F10" s="4"/>
      <c r="G10" s="5"/>
      <c r="H10" s="5">
        <f t="shared" si="1"/>
        <v>0</v>
      </c>
      <c r="I10" s="5">
        <f t="shared" si="2"/>
        <v>0</v>
      </c>
      <c r="J10" s="5">
        <f t="shared" si="3"/>
        <v>0</v>
      </c>
      <c r="K10" s="5">
        <f t="shared" si="4"/>
        <v>0</v>
      </c>
      <c r="L10" s="5">
        <f t="shared" si="0"/>
        <v>0</v>
      </c>
      <c r="M10" s="6"/>
    </row>
    <row r="11" spans="2:14" ht="18" customHeight="1" x14ac:dyDescent="0.25">
      <c r="B11" s="1">
        <v>4</v>
      </c>
      <c r="C11" s="2">
        <v>0</v>
      </c>
      <c r="D11" s="3"/>
      <c r="E11" s="2" t="s">
        <v>20</v>
      </c>
      <c r="F11" s="4"/>
      <c r="G11" s="5"/>
      <c r="H11" s="5">
        <f t="shared" si="1"/>
        <v>0</v>
      </c>
      <c r="I11" s="5">
        <f t="shared" si="2"/>
        <v>0</v>
      </c>
      <c r="J11" s="5">
        <f t="shared" si="3"/>
        <v>0</v>
      </c>
      <c r="K11" s="5">
        <f t="shared" si="4"/>
        <v>0</v>
      </c>
      <c r="L11" s="5">
        <f t="shared" si="0"/>
        <v>0</v>
      </c>
      <c r="M11" s="6"/>
    </row>
    <row r="12" spans="2:14" ht="18" customHeight="1" x14ac:dyDescent="0.25">
      <c r="B12" s="11">
        <v>5</v>
      </c>
      <c r="C12" s="2">
        <v>0</v>
      </c>
      <c r="D12" s="3"/>
      <c r="E12" s="2" t="s">
        <v>20</v>
      </c>
      <c r="F12" s="4"/>
      <c r="G12" s="5"/>
      <c r="H12" s="5">
        <f t="shared" si="1"/>
        <v>0</v>
      </c>
      <c r="I12" s="5">
        <f t="shared" si="2"/>
        <v>0</v>
      </c>
      <c r="J12" s="5">
        <f t="shared" si="3"/>
        <v>0</v>
      </c>
      <c r="K12" s="5">
        <f t="shared" si="4"/>
        <v>0</v>
      </c>
      <c r="L12" s="5">
        <f t="shared" si="0"/>
        <v>0</v>
      </c>
      <c r="M12" s="6"/>
    </row>
    <row r="13" spans="2:14" ht="18" customHeight="1" x14ac:dyDescent="0.25">
      <c r="B13" s="11">
        <v>6</v>
      </c>
      <c r="C13" s="2">
        <v>0</v>
      </c>
      <c r="D13" s="3"/>
      <c r="E13" s="2" t="s">
        <v>20</v>
      </c>
      <c r="F13" s="4"/>
      <c r="G13" s="5"/>
      <c r="H13" s="5">
        <f t="shared" si="1"/>
        <v>0</v>
      </c>
      <c r="I13" s="5">
        <f t="shared" si="2"/>
        <v>0</v>
      </c>
      <c r="J13" s="5">
        <f t="shared" si="3"/>
        <v>0</v>
      </c>
      <c r="K13" s="5">
        <f t="shared" si="4"/>
        <v>0</v>
      </c>
      <c r="L13" s="5">
        <f t="shared" si="0"/>
        <v>0</v>
      </c>
      <c r="M13" s="6"/>
    </row>
    <row r="14" spans="2:14" ht="21.75" customHeight="1" x14ac:dyDescent="0.25">
      <c r="B14" s="1" t="s">
        <v>2</v>
      </c>
      <c r="C14" s="36"/>
      <c r="D14" s="40"/>
      <c r="E14" s="17">
        <f t="shared" ref="E14:I14" si="5">SUM(E8:E13)</f>
        <v>0</v>
      </c>
      <c r="F14" s="17">
        <f t="shared" si="5"/>
        <v>3</v>
      </c>
      <c r="G14" s="13"/>
      <c r="H14" s="13">
        <f t="shared" si="5"/>
        <v>3000</v>
      </c>
      <c r="I14" s="15">
        <f t="shared" si="5"/>
        <v>63.29999999999999</v>
      </c>
      <c r="J14" s="5">
        <f t="shared" si="3"/>
        <v>3063.3</v>
      </c>
      <c r="K14" s="5">
        <f t="shared" ref="K14" si="6">ROUND(IF(I14&gt;=24000,I14*2.11%,0),0)</f>
        <v>0</v>
      </c>
      <c r="L14" s="13">
        <f>SUM(L8:L13)</f>
        <v>3000</v>
      </c>
      <c r="M14" s="7"/>
    </row>
    <row r="15" spans="2:14" ht="27" customHeight="1" x14ac:dyDescent="0.25">
      <c r="B15" s="8" t="s">
        <v>3</v>
      </c>
      <c r="C15" s="9" t="s">
        <v>4</v>
      </c>
      <c r="D15" s="41">
        <f>ROUND(H15,0)</f>
        <v>3063</v>
      </c>
      <c r="E15" s="41"/>
      <c r="F15" s="41"/>
      <c r="G15" s="42"/>
      <c r="H15" s="43">
        <f>J14</f>
        <v>3063.3</v>
      </c>
      <c r="I15" s="43"/>
      <c r="J15" s="44"/>
      <c r="K15" s="22">
        <f>SUM(K8:K14)</f>
        <v>0</v>
      </c>
      <c r="L15" s="22">
        <f>L14</f>
        <v>3000</v>
      </c>
      <c r="M15" s="16"/>
    </row>
    <row r="16" spans="2:14" ht="26.25" customHeight="1" x14ac:dyDescent="0.25">
      <c r="B16" s="39" t="s">
        <v>5</v>
      </c>
      <c r="C16" s="34"/>
      <c r="D16" s="18" t="s">
        <v>6</v>
      </c>
      <c r="E16" s="40" t="s">
        <v>23</v>
      </c>
      <c r="F16" s="37"/>
      <c r="G16" s="36" t="s">
        <v>13</v>
      </c>
      <c r="H16" s="37"/>
      <c r="I16" s="34" t="s">
        <v>7</v>
      </c>
      <c r="J16" s="34"/>
      <c r="K16" s="19" t="s">
        <v>15</v>
      </c>
      <c r="L16" s="34" t="s">
        <v>14</v>
      </c>
      <c r="M16" s="35"/>
    </row>
    <row r="17" spans="2:13" ht="58.15" customHeight="1" thickBot="1" x14ac:dyDescent="0.3">
      <c r="B17" s="31"/>
      <c r="C17" s="29"/>
      <c r="D17" s="20"/>
      <c r="E17" s="32"/>
      <c r="F17" s="33"/>
      <c r="G17" s="38"/>
      <c r="H17" s="33"/>
      <c r="I17" s="29"/>
      <c r="J17" s="29"/>
      <c r="K17" s="21"/>
      <c r="L17" s="29"/>
      <c r="M17" s="30"/>
    </row>
    <row r="18" spans="2:13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37">
    <mergeCell ref="L6:L7"/>
    <mergeCell ref="H1:I1"/>
    <mergeCell ref="H2:I2"/>
    <mergeCell ref="B4:M4"/>
    <mergeCell ref="E1:G1"/>
    <mergeCell ref="B1:D1"/>
    <mergeCell ref="E2:G2"/>
    <mergeCell ref="B2:D2"/>
    <mergeCell ref="J1:M1"/>
    <mergeCell ref="L3:M3"/>
    <mergeCell ref="J2:M2"/>
    <mergeCell ref="C14:D14"/>
    <mergeCell ref="D15:G15"/>
    <mergeCell ref="H15:J15"/>
    <mergeCell ref="M6:M7"/>
    <mergeCell ref="H5:M5"/>
    <mergeCell ref="E6:E7"/>
    <mergeCell ref="F6:F7"/>
    <mergeCell ref="I6:I7"/>
    <mergeCell ref="J6:J7"/>
    <mergeCell ref="G6:G7"/>
    <mergeCell ref="H6:H7"/>
    <mergeCell ref="K6:K7"/>
    <mergeCell ref="B5:C5"/>
    <mergeCell ref="B6:B7"/>
    <mergeCell ref="C6:C7"/>
    <mergeCell ref="D6:D7"/>
    <mergeCell ref="L17:M17"/>
    <mergeCell ref="B17:C17"/>
    <mergeCell ref="E17:F17"/>
    <mergeCell ref="I17:J17"/>
    <mergeCell ref="I16:J16"/>
    <mergeCell ref="L16:M16"/>
    <mergeCell ref="G16:H16"/>
    <mergeCell ref="G17:H17"/>
    <mergeCell ref="B16:C16"/>
    <mergeCell ref="E16:F16"/>
  </mergeCells>
  <phoneticPr fontId="2" type="noConversion"/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佳純</dc:creator>
  <cp:lastModifiedBy>User</cp:lastModifiedBy>
  <cp:lastPrinted>2020-04-06T02:23:32Z</cp:lastPrinted>
  <dcterms:created xsi:type="dcterms:W3CDTF">2015-08-26T06:58:05Z</dcterms:created>
  <dcterms:modified xsi:type="dcterms:W3CDTF">2025-11-05T02:19:14Z</dcterms:modified>
</cp:coreProperties>
</file>